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Мониторы" sheetId="2" r:id="rId1"/>
  </sheets>
  <definedNames>
    <definedName name="_xlnm._FilterDatabase" localSheetId="0" hidden="1">Мониторы!$A$1:$U$1</definedName>
  </definedNames>
  <calcPr calcId="162913"/>
</workbook>
</file>

<file path=xl/calcChain.xml><?xml version="1.0" encoding="utf-8"?>
<calcChain xmlns="http://schemas.openxmlformats.org/spreadsheetml/2006/main">
  <c r="J4" i="2" l="1"/>
  <c r="L4" i="2" s="1"/>
  <c r="M4" i="2" s="1"/>
  <c r="S4" i="2" s="1"/>
  <c r="J3" i="2"/>
  <c r="L3" i="2" s="1"/>
  <c r="M3" i="2" s="1"/>
  <c r="P3" i="2" s="1"/>
  <c r="Q3" i="2" l="1"/>
  <c r="P4" i="2"/>
  <c r="R3" i="2"/>
  <c r="Q4" i="2"/>
  <c r="O3" i="2"/>
  <c r="S3" i="2"/>
  <c r="R4" i="2"/>
  <c r="O4" i="2"/>
  <c r="J2" i="2" l="1"/>
  <c r="L2" i="2" s="1"/>
  <c r="M2" i="2" s="1"/>
  <c r="Q2" i="2" l="1"/>
  <c r="P2" i="2"/>
  <c r="S2" i="2"/>
  <c r="O2" i="2"/>
  <c r="R2" i="2"/>
</calcChain>
</file>

<file path=xl/sharedStrings.xml><?xml version="1.0" encoding="utf-8"?>
<sst xmlns="http://schemas.openxmlformats.org/spreadsheetml/2006/main" count="45" uniqueCount="28">
  <si>
    <t>Город</t>
  </si>
  <si>
    <t>Вид рекламы</t>
  </si>
  <si>
    <t>Маршруты</t>
  </si>
  <si>
    <t>Количество мониторов</t>
  </si>
  <si>
    <t>Фото</t>
  </si>
  <si>
    <t>Маршрутная программа</t>
  </si>
  <si>
    <t>Период, дней</t>
  </si>
  <si>
    <t xml:space="preserve">Выходов в час на 1 мониторе </t>
  </si>
  <si>
    <t xml:space="preserve">Выходов в сутки на  1 мониторе </t>
  </si>
  <si>
    <t>Выходов за период на 1 мониторе</t>
  </si>
  <si>
    <t>Схема движения</t>
  </si>
  <si>
    <t>Реклама на мониторах внутри салона</t>
  </si>
  <si>
    <t>Подольск</t>
  </si>
  <si>
    <t>Маршрутка</t>
  </si>
  <si>
    <t>Мерседес, Форд</t>
  </si>
  <si>
    <t>№ 1, №2, №3, №6, № 9, №12, №18, № 21, №23, №24, №29, №30, №35, №38, №42, №44, №62, №65, №1028, №1030, №1033, №1041, № 1045, № 1050</t>
  </si>
  <si>
    <t>Вид ТС</t>
  </si>
  <si>
    <t>Марка ТС</t>
  </si>
  <si>
    <t>Количество ТС</t>
  </si>
  <si>
    <t>График работы</t>
  </si>
  <si>
    <t>ПН-ВС: 08:00 - 20:00</t>
  </si>
  <si>
    <t>Общее количество выходов</t>
  </si>
  <si>
    <t>Стоимость за 1 сек.</t>
  </si>
  <si>
    <t>Ролик 10 сек.</t>
  </si>
  <si>
    <t>Ролик 15 сек.</t>
  </si>
  <si>
    <t>Ролик 20 сек.</t>
  </si>
  <si>
    <t>Ролик 25 сек.</t>
  </si>
  <si>
    <t>Ролик 30 сек.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</si>
</sst>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d/UWkIXWq4Ms8TH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ikiroutes.info/podolsk/catalog" TargetMode="External"/><Relationship Id="rId1" Type="http://schemas.openxmlformats.org/officeDocument/2006/relationships/hyperlink" Target="https://disk.yandex.ru/d/UWkIXWq4Ms8THg" TargetMode="External"/><Relationship Id="rId6" Type="http://schemas.openxmlformats.org/officeDocument/2006/relationships/hyperlink" Target="https://wikiroutes.info/podolsk/catalog" TargetMode="External"/><Relationship Id="rId5" Type="http://schemas.openxmlformats.org/officeDocument/2006/relationships/hyperlink" Target="https://disk.yandex.ru/d/UWkIXWq4Ms8THg" TargetMode="External"/><Relationship Id="rId4" Type="http://schemas.openxmlformats.org/officeDocument/2006/relationships/hyperlink" Target="https://wikiroutes.info/podolsk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zoomScaleNormal="100" workbookViewId="0">
      <selection activeCell="C3" sqref="C3"/>
    </sheetView>
  </sheetViews>
  <sheetFormatPr defaultRowHeight="12.75" x14ac:dyDescent="0.25"/>
  <cols>
    <col min="1" max="1" width="10.5703125" style="1" customWidth="1"/>
    <col min="2" max="2" width="11" style="1" customWidth="1"/>
    <col min="3" max="3" width="14.140625" style="1" customWidth="1"/>
    <col min="4" max="4" width="20" style="1" customWidth="1"/>
    <col min="5" max="5" width="9.5703125" style="1" customWidth="1"/>
    <col min="6" max="6" width="17" style="1" customWidth="1"/>
    <col min="7" max="7" width="15.28515625" style="1" customWidth="1"/>
    <col min="8" max="8" width="20.7109375" style="1" bestFit="1" customWidth="1"/>
    <col min="9" max="9" width="17.85546875" style="1" bestFit="1" customWidth="1"/>
    <col min="10" max="10" width="23" style="1" customWidth="1"/>
    <col min="11" max="11" width="16.85546875" style="1" customWidth="1"/>
    <col min="12" max="12" width="25.42578125" style="1" customWidth="1"/>
    <col min="13" max="13" width="20.85546875" style="1" bestFit="1" customWidth="1"/>
    <col min="14" max="14" width="21" style="1" customWidth="1"/>
    <col min="15" max="19" width="16.28515625" style="1" customWidth="1"/>
    <col min="20" max="20" width="28.42578125" style="1" customWidth="1"/>
    <col min="21" max="21" width="19.42578125" style="1" customWidth="1"/>
    <col min="22" max="16384" width="9.140625" style="1"/>
  </cols>
  <sheetData>
    <row r="1" spans="1:21" ht="25.5" x14ac:dyDescent="0.25">
      <c r="A1" s="3" t="s">
        <v>0</v>
      </c>
      <c r="B1" s="3" t="s">
        <v>16</v>
      </c>
      <c r="C1" s="3" t="s">
        <v>17</v>
      </c>
      <c r="D1" s="3" t="s">
        <v>1</v>
      </c>
      <c r="E1" s="3" t="s">
        <v>4</v>
      </c>
      <c r="F1" s="3" t="s">
        <v>18</v>
      </c>
      <c r="G1" s="3" t="s">
        <v>3</v>
      </c>
      <c r="H1" s="3" t="s">
        <v>7</v>
      </c>
      <c r="I1" s="3" t="s">
        <v>19</v>
      </c>
      <c r="J1" s="3" t="s">
        <v>8</v>
      </c>
      <c r="K1" s="3" t="s">
        <v>6</v>
      </c>
      <c r="L1" s="3" t="s">
        <v>9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5</v>
      </c>
      <c r="U1" s="3" t="s">
        <v>10</v>
      </c>
    </row>
    <row r="2" spans="1:21" ht="63.75" x14ac:dyDescent="0.25">
      <c r="A2" s="4" t="s">
        <v>12</v>
      </c>
      <c r="B2" s="4" t="s">
        <v>13</v>
      </c>
      <c r="C2" s="6" t="s">
        <v>14</v>
      </c>
      <c r="D2" s="4" t="s">
        <v>11</v>
      </c>
      <c r="E2" s="7" t="s">
        <v>4</v>
      </c>
      <c r="F2" s="5">
        <v>40</v>
      </c>
      <c r="G2" s="4">
        <v>40</v>
      </c>
      <c r="H2" s="4">
        <v>4</v>
      </c>
      <c r="I2" s="4" t="s">
        <v>20</v>
      </c>
      <c r="J2" s="4">
        <f>11*H2</f>
        <v>44</v>
      </c>
      <c r="K2" s="4">
        <v>7</v>
      </c>
      <c r="L2" s="4">
        <f>J2*K2</f>
        <v>308</v>
      </c>
      <c r="M2" s="4">
        <f>L2*G2</f>
        <v>12320</v>
      </c>
      <c r="N2" s="4">
        <v>0.15</v>
      </c>
      <c r="O2" s="2">
        <f>N2*M2*10</f>
        <v>18480</v>
      </c>
      <c r="P2" s="2">
        <f>N2*M2*15</f>
        <v>27720</v>
      </c>
      <c r="Q2" s="2">
        <f>N2*M2*20</f>
        <v>36960</v>
      </c>
      <c r="R2" s="2">
        <f>N2*M2*25</f>
        <v>46200</v>
      </c>
      <c r="S2" s="2">
        <f>N2*M2*30</f>
        <v>55440</v>
      </c>
      <c r="T2" s="4" t="s">
        <v>15</v>
      </c>
      <c r="U2" s="7" t="s">
        <v>2</v>
      </c>
    </row>
    <row r="3" spans="1:21" ht="63.75" x14ac:dyDescent="0.25">
      <c r="A3" s="4" t="s">
        <v>12</v>
      </c>
      <c r="B3" s="4" t="s">
        <v>13</v>
      </c>
      <c r="C3" s="6" t="s">
        <v>14</v>
      </c>
      <c r="D3" s="4" t="s">
        <v>11</v>
      </c>
      <c r="E3" s="7" t="s">
        <v>4</v>
      </c>
      <c r="F3" s="5">
        <v>40</v>
      </c>
      <c r="G3" s="4">
        <v>40</v>
      </c>
      <c r="H3" s="4">
        <v>6</v>
      </c>
      <c r="I3" s="4" t="s">
        <v>20</v>
      </c>
      <c r="J3" s="4">
        <f>11*H3</f>
        <v>66</v>
      </c>
      <c r="K3" s="4">
        <v>7</v>
      </c>
      <c r="L3" s="4">
        <f>J3*K3</f>
        <v>462</v>
      </c>
      <c r="M3" s="4">
        <f>L3*G3</f>
        <v>18480</v>
      </c>
      <c r="N3" s="4">
        <v>0.15</v>
      </c>
      <c r="O3" s="2">
        <f t="shared" ref="O3:O4" si="0">N3*M3*10</f>
        <v>27720</v>
      </c>
      <c r="P3" s="2">
        <f t="shared" ref="P3:P4" si="1">N3*M3*15</f>
        <v>41580</v>
      </c>
      <c r="Q3" s="2">
        <f t="shared" ref="Q3:Q4" si="2">N3*M3*20</f>
        <v>55440</v>
      </c>
      <c r="R3" s="2">
        <f t="shared" ref="R3:R4" si="3">N3*M3*25</f>
        <v>69300</v>
      </c>
      <c r="S3" s="2">
        <f t="shared" ref="S3:S4" si="4">N3*M3*30</f>
        <v>83160</v>
      </c>
      <c r="T3" s="4" t="s">
        <v>15</v>
      </c>
      <c r="U3" s="7" t="s">
        <v>2</v>
      </c>
    </row>
    <row r="4" spans="1:21" ht="63.75" x14ac:dyDescent="0.25">
      <c r="A4" s="4" t="s">
        <v>12</v>
      </c>
      <c r="B4" s="4" t="s">
        <v>13</v>
      </c>
      <c r="C4" s="6" t="s">
        <v>14</v>
      </c>
      <c r="D4" s="4" t="s">
        <v>11</v>
      </c>
      <c r="E4" s="7" t="s">
        <v>4</v>
      </c>
      <c r="F4" s="5">
        <v>40</v>
      </c>
      <c r="G4" s="4">
        <v>40</v>
      </c>
      <c r="H4" s="4">
        <v>12</v>
      </c>
      <c r="I4" s="4" t="s">
        <v>20</v>
      </c>
      <c r="J4" s="4">
        <f>11*H4</f>
        <v>132</v>
      </c>
      <c r="K4" s="4">
        <v>7</v>
      </c>
      <c r="L4" s="4">
        <f>J4*K4</f>
        <v>924</v>
      </c>
      <c r="M4" s="4">
        <f>L4*G4</f>
        <v>36960</v>
      </c>
      <c r="N4" s="4">
        <v>0.15</v>
      </c>
      <c r="O4" s="2">
        <f t="shared" si="0"/>
        <v>55440</v>
      </c>
      <c r="P4" s="2">
        <f t="shared" si="1"/>
        <v>83160</v>
      </c>
      <c r="Q4" s="2">
        <f t="shared" si="2"/>
        <v>110880</v>
      </c>
      <c r="R4" s="2">
        <f t="shared" si="3"/>
        <v>138600</v>
      </c>
      <c r="S4" s="2">
        <f t="shared" si="4"/>
        <v>166320</v>
      </c>
      <c r="T4" s="4" t="s">
        <v>15</v>
      </c>
      <c r="U4" s="7" t="s">
        <v>2</v>
      </c>
    </row>
  </sheetData>
  <autoFilter ref="A1:U1"/>
  <hyperlinks>
    <hyperlink ref="E2" r:id="rId1"/>
    <hyperlink ref="U2" r:id="rId2"/>
    <hyperlink ref="E3" r:id="rId3"/>
    <hyperlink ref="U3" r:id="rId4"/>
    <hyperlink ref="E4" r:id="rId5"/>
    <hyperlink ref="U4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2026-10-24T17:08:49Z</dcterms:modified>
</cp:coreProperties>
</file>