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Цифровые билборды" sheetId="4" r:id="rId1"/>
  </sheets>
  <definedNames>
    <definedName name="_xlnm._FilterDatabase" localSheetId="0" hidden="1">'Цифровые билборды'!$A$1:$R$1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4" l="1"/>
  <c r="P3" i="4" s="1"/>
  <c r="Q3" i="4" s="1"/>
  <c r="N4" i="4"/>
  <c r="P4" i="4" s="1"/>
  <c r="Q4" i="4" s="1"/>
  <c r="N5" i="4"/>
  <c r="P5" i="4" s="1"/>
  <c r="Q5" i="4" s="1"/>
  <c r="N6" i="4"/>
  <c r="P6" i="4" s="1"/>
  <c r="Q6" i="4" s="1"/>
  <c r="N7" i="4"/>
  <c r="P7" i="4" s="1"/>
  <c r="Q7" i="4" s="1"/>
  <c r="N8" i="4"/>
  <c r="P8" i="4" s="1"/>
  <c r="Q8" i="4" s="1"/>
  <c r="N2" i="4" l="1"/>
  <c r="P2" i="4" l="1"/>
  <c r="Q2" i="4" s="1"/>
</calcChain>
</file>

<file path=xl/sharedStrings.xml><?xml version="1.0" encoding="utf-8"?>
<sst xmlns="http://schemas.openxmlformats.org/spreadsheetml/2006/main" count="95" uniqueCount="47">
  <si>
    <t>Город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</si>
  <si>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</si>
  <si>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</si>
  <si>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</si>
  <si>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</si>
  <si>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</si>
  <si>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</si>
  <si>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Да</t>
  </si>
  <si>
    <t>Вид конструкции</t>
  </si>
  <si>
    <t>Фото</t>
  </si>
  <si>
    <t>Код</t>
  </si>
  <si>
    <t>Координаты</t>
  </si>
  <si>
    <t>Период, дней</t>
  </si>
  <si>
    <t>Выходов в час</t>
  </si>
  <si>
    <t>Цифровой билборд</t>
  </si>
  <si>
    <t>Карта</t>
  </si>
  <si>
    <t>Подольск</t>
  </si>
  <si>
    <t>3х6</t>
  </si>
  <si>
    <t>Б</t>
  </si>
  <si>
    <t>Ролик, сек.</t>
  </si>
  <si>
    <t>Серпухов, ул.Ворошилова, 128</t>
  </si>
  <si>
    <t>А</t>
  </si>
  <si>
    <t>54.920175, 37.432898</t>
  </si>
  <si>
    <t>ПЦБ-2</t>
  </si>
  <si>
    <t>Способ показа</t>
  </si>
  <si>
    <t>Формат,м.</t>
  </si>
  <si>
    <t>Видео</t>
  </si>
  <si>
    <t>Время работы экрана, часов</t>
  </si>
  <si>
    <t>Подольск, Большая Серпуховская ул.  46/2 напротив, (светофор)</t>
  </si>
  <si>
    <t>Подольск, Комсомольская ул.  28А</t>
  </si>
  <si>
    <t>Подольск, мкр. Климовск, Железнодорожная ул.   1</t>
  </si>
  <si>
    <t>Подольск, мкр. Климовск, ул. Молодежная, д. 11, стр. 1 (въезд в Гипермаркет Глобус и Леруа Мерлен)</t>
  </si>
  <si>
    <t>Подольск, мкр. Львовский, Московская ул.  16Б</t>
  </si>
  <si>
    <t>Подольск, Симферопольская ул., Х с ул. Заводская, (светофор)</t>
  </si>
  <si>
    <t>Ссылка</t>
  </si>
  <si>
    <t>ПЦБ-12</t>
  </si>
  <si>
    <t>ПЦБ-13</t>
  </si>
  <si>
    <t>ПЦБ-14</t>
  </si>
  <si>
    <t>ПЦБ-15</t>
  </si>
  <si>
    <t>ПЦБ-16</t>
  </si>
  <si>
    <t>ПЦБ-17</t>
  </si>
  <si>
    <t>55.414756, 37.547863</t>
  </si>
  <si>
    <t>55.427591, 37.556433</t>
  </si>
  <si>
    <t>55.357695, 37.525908</t>
  </si>
  <si>
    <t>55.385617, 37.545456</t>
  </si>
  <si>
    <t>55.322783, 37.529699</t>
  </si>
  <si>
    <t>55.372539, 37.532807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</si>
</sst>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</cellXfs>
  <cellStyles count="4">
    <cellStyle name="Normal" xfId="2"/>
    <cellStyle name="Гиперссылка" xfId="1" builtinId="8"/>
    <cellStyle name="Обычный" xfId="0" builtinId="0"/>
    <cellStyle name="Обыч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AWqB6wFGxPUrQA" TargetMode="External"/><Relationship Id="rId13" Type="http://schemas.openxmlformats.org/officeDocument/2006/relationships/hyperlink" Target="https://yandex.ru/maps/-/CHdfaVyb" TargetMode="External"/><Relationship Id="rId3" Type="http://schemas.openxmlformats.org/officeDocument/2006/relationships/hyperlink" Target="https://disk.yandex.com.am/i/aOILfiNYM5P6Nw" TargetMode="External"/><Relationship Id="rId7" Type="http://schemas.openxmlformats.org/officeDocument/2006/relationships/hyperlink" Target="https://disk.yandex.com.am/i/DZ3UbLFU3poM_g" TargetMode="External"/><Relationship Id="rId12" Type="http://schemas.openxmlformats.org/officeDocument/2006/relationships/hyperlink" Target="https://yandex.ru/maps/-/CHdfaBKp" TargetMode="External"/><Relationship Id="rId2" Type="http://schemas.openxmlformats.org/officeDocument/2006/relationships/hyperlink" Target="https://disk.yandex.ru/i/IFWksPo2CtW8xA" TargetMode="External"/><Relationship Id="rId1" Type="http://schemas.openxmlformats.org/officeDocument/2006/relationships/hyperlink" Target="https://yandex.ru/maps/-/CDWwfEYT" TargetMode="External"/><Relationship Id="rId6" Type="http://schemas.openxmlformats.org/officeDocument/2006/relationships/hyperlink" Target="https://disk.yandex.com.am/i/HXPOUb5Y6L5ULQ" TargetMode="External"/><Relationship Id="rId11" Type="http://schemas.openxmlformats.org/officeDocument/2006/relationships/hyperlink" Target="https://yandex.ru/maps/-/CHdfaI5G" TargetMode="External"/><Relationship Id="rId5" Type="http://schemas.openxmlformats.org/officeDocument/2006/relationships/hyperlink" Target="https://disk.yandex.com.am/i/0J9O1EDGute5IA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Hdf42PR" TargetMode="External"/><Relationship Id="rId4" Type="http://schemas.openxmlformats.org/officeDocument/2006/relationships/hyperlink" Target="https://disk.yandex.com.am/i/z5b-fryfWOtiUA" TargetMode="External"/><Relationship Id="rId9" Type="http://schemas.openxmlformats.org/officeDocument/2006/relationships/hyperlink" Target="https://yandex.ru/maps/-/CHdf4LNf" TargetMode="External"/><Relationship Id="rId14" Type="http://schemas.openxmlformats.org/officeDocument/2006/relationships/hyperlink" Target="https://yandex.ru/maps/-/CHdbbIZ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Normal="100" workbookViewId="0">
      <selection activeCell="C6" sqref="C6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9.7109375" style="2" customWidth="1"/>
    <col min="4" max="4" width="9.5703125" style="2" customWidth="1"/>
    <col min="5" max="5" width="10" style="2" customWidth="1"/>
    <col min="6" max="6" width="13.8554687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24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3" customWidth="1"/>
    <col min="18" max="18" width="19" style="3" customWidth="1"/>
    <col min="19" max="16384" width="9.140625" style="1"/>
  </cols>
  <sheetData>
    <row r="1" spans="1:18" s="2" customFormat="1" ht="25.5" x14ac:dyDescent="0.25">
      <c r="A1" s="5" t="s">
        <v>0</v>
      </c>
      <c r="B1" s="5" t="s">
        <v>8</v>
      </c>
      <c r="C1" s="5" t="s">
        <v>1</v>
      </c>
      <c r="D1" s="5" t="s">
        <v>9</v>
      </c>
      <c r="E1" s="5" t="s">
        <v>15</v>
      </c>
      <c r="F1" s="5" t="s">
        <v>25</v>
      </c>
      <c r="G1" s="5" t="s">
        <v>2</v>
      </c>
      <c r="H1" s="5" t="s">
        <v>24</v>
      </c>
      <c r="I1" s="5" t="s">
        <v>3</v>
      </c>
      <c r="J1" s="5" t="s">
        <v>10</v>
      </c>
      <c r="K1" s="5" t="s">
        <v>19</v>
      </c>
      <c r="L1" s="5" t="s">
        <v>13</v>
      </c>
      <c r="M1" s="6" t="s">
        <v>27</v>
      </c>
      <c r="N1" s="5" t="s">
        <v>6</v>
      </c>
      <c r="O1" s="5" t="s">
        <v>12</v>
      </c>
      <c r="P1" s="5" t="s">
        <v>4</v>
      </c>
      <c r="Q1" s="5" t="s">
        <v>5</v>
      </c>
      <c r="R1" s="5" t="s">
        <v>11</v>
      </c>
    </row>
    <row r="2" spans="1:18" x14ac:dyDescent="0.25">
      <c r="A2" s="7" t="s">
        <v>16</v>
      </c>
      <c r="B2" s="7" t="s">
        <v>14</v>
      </c>
      <c r="C2" s="8" t="s">
        <v>20</v>
      </c>
      <c r="D2" s="9" t="s">
        <v>34</v>
      </c>
      <c r="E2" s="9" t="s">
        <v>34</v>
      </c>
      <c r="F2" s="10" t="s">
        <v>17</v>
      </c>
      <c r="G2" s="7" t="s">
        <v>21</v>
      </c>
      <c r="H2" s="7" t="s">
        <v>26</v>
      </c>
      <c r="I2" s="11" t="s">
        <v>7</v>
      </c>
      <c r="J2" s="7" t="s">
        <v>23</v>
      </c>
      <c r="K2" s="7">
        <v>5</v>
      </c>
      <c r="L2" s="7">
        <v>36</v>
      </c>
      <c r="M2" s="7">
        <v>24</v>
      </c>
      <c r="N2" s="7">
        <f t="shared" ref="N2:N8" si="0">24*L2</f>
        <v>864</v>
      </c>
      <c r="O2" s="7">
        <v>15</v>
      </c>
      <c r="P2" s="7">
        <f>O2*N2</f>
        <v>12960</v>
      </c>
      <c r="Q2" s="4">
        <f>0.6*P2*K2</f>
        <v>38880</v>
      </c>
      <c r="R2" s="11" t="s">
        <v>22</v>
      </c>
    </row>
    <row r="3" spans="1:18" ht="25.5" x14ac:dyDescent="0.25">
      <c r="A3" s="7" t="s">
        <v>16</v>
      </c>
      <c r="B3" s="7" t="s">
        <v>14</v>
      </c>
      <c r="C3" s="12" t="s">
        <v>28</v>
      </c>
      <c r="D3" s="13" t="s">
        <v>34</v>
      </c>
      <c r="E3" s="13" t="s">
        <v>34</v>
      </c>
      <c r="F3" s="10" t="s">
        <v>17</v>
      </c>
      <c r="G3" s="11" t="s">
        <v>21</v>
      </c>
      <c r="H3" s="7" t="s">
        <v>26</v>
      </c>
      <c r="I3" s="11" t="s">
        <v>7</v>
      </c>
      <c r="J3" s="7" t="s">
        <v>35</v>
      </c>
      <c r="K3" s="7">
        <v>5</v>
      </c>
      <c r="L3" s="7">
        <v>36</v>
      </c>
      <c r="M3" s="7">
        <v>24</v>
      </c>
      <c r="N3" s="7">
        <f t="shared" si="0"/>
        <v>864</v>
      </c>
      <c r="O3" s="7">
        <v>15</v>
      </c>
      <c r="P3" s="7">
        <f t="shared" ref="P3:P8" si="1">O3*N3</f>
        <v>12960</v>
      </c>
      <c r="Q3" s="4">
        <f>1.2*P3*K3</f>
        <v>77760</v>
      </c>
      <c r="R3" s="11" t="s">
        <v>41</v>
      </c>
    </row>
    <row r="4" spans="1:18" x14ac:dyDescent="0.25">
      <c r="A4" s="7" t="s">
        <v>16</v>
      </c>
      <c r="B4" s="7" t="s">
        <v>14</v>
      </c>
      <c r="C4" s="12" t="s">
        <v>29</v>
      </c>
      <c r="D4" s="13" t="s">
        <v>34</v>
      </c>
      <c r="E4" s="13" t="s">
        <v>34</v>
      </c>
      <c r="F4" s="10" t="s">
        <v>17</v>
      </c>
      <c r="G4" s="11" t="s">
        <v>21</v>
      </c>
      <c r="H4" s="7" t="s">
        <v>26</v>
      </c>
      <c r="I4" s="11" t="s">
        <v>7</v>
      </c>
      <c r="J4" s="7" t="s">
        <v>36</v>
      </c>
      <c r="K4" s="7">
        <v>5</v>
      </c>
      <c r="L4" s="7">
        <v>36</v>
      </c>
      <c r="M4" s="7">
        <v>24</v>
      </c>
      <c r="N4" s="7">
        <f t="shared" si="0"/>
        <v>864</v>
      </c>
      <c r="O4" s="7">
        <v>15</v>
      </c>
      <c r="P4" s="7">
        <f t="shared" si="1"/>
        <v>12960</v>
      </c>
      <c r="Q4" s="4">
        <f t="shared" ref="Q4:Q8" si="2">1.2*P4*K4</f>
        <v>77760</v>
      </c>
      <c r="R4" s="11" t="s">
        <v>42</v>
      </c>
    </row>
    <row r="5" spans="1:18" ht="25.5" x14ac:dyDescent="0.25">
      <c r="A5" s="7" t="s">
        <v>16</v>
      </c>
      <c r="B5" s="7" t="s">
        <v>14</v>
      </c>
      <c r="C5" s="12" t="s">
        <v>30</v>
      </c>
      <c r="D5" s="13" t="s">
        <v>34</v>
      </c>
      <c r="E5" s="13" t="s">
        <v>34</v>
      </c>
      <c r="F5" s="10" t="s">
        <v>17</v>
      </c>
      <c r="G5" s="11" t="s">
        <v>21</v>
      </c>
      <c r="H5" s="7" t="s">
        <v>26</v>
      </c>
      <c r="I5" s="11" t="s">
        <v>7</v>
      </c>
      <c r="J5" s="7" t="s">
        <v>37</v>
      </c>
      <c r="K5" s="7">
        <v>5</v>
      </c>
      <c r="L5" s="7">
        <v>36</v>
      </c>
      <c r="M5" s="7">
        <v>24</v>
      </c>
      <c r="N5" s="7">
        <f t="shared" si="0"/>
        <v>864</v>
      </c>
      <c r="O5" s="7">
        <v>15</v>
      </c>
      <c r="P5" s="7">
        <f t="shared" si="1"/>
        <v>12960</v>
      </c>
      <c r="Q5" s="4">
        <f t="shared" si="2"/>
        <v>77760</v>
      </c>
      <c r="R5" s="11" t="s">
        <v>43</v>
      </c>
    </row>
    <row r="6" spans="1:18" ht="51" x14ac:dyDescent="0.25">
      <c r="A6" s="7" t="s">
        <v>16</v>
      </c>
      <c r="B6" s="7" t="s">
        <v>14</v>
      </c>
      <c r="C6" s="12" t="s">
        <v>31</v>
      </c>
      <c r="D6" s="13" t="s">
        <v>34</v>
      </c>
      <c r="E6" s="13" t="s">
        <v>34</v>
      </c>
      <c r="F6" s="10" t="s">
        <v>17</v>
      </c>
      <c r="G6" s="11" t="s">
        <v>18</v>
      </c>
      <c r="H6" s="7" t="s">
        <v>26</v>
      </c>
      <c r="I6" s="11" t="s">
        <v>7</v>
      </c>
      <c r="J6" s="7" t="s">
        <v>38</v>
      </c>
      <c r="K6" s="7">
        <v>5</v>
      </c>
      <c r="L6" s="7">
        <v>36</v>
      </c>
      <c r="M6" s="7">
        <v>24</v>
      </c>
      <c r="N6" s="7">
        <f t="shared" si="0"/>
        <v>864</v>
      </c>
      <c r="O6" s="7">
        <v>15</v>
      </c>
      <c r="P6" s="7">
        <f t="shared" si="1"/>
        <v>12960</v>
      </c>
      <c r="Q6" s="4">
        <f>0.9*P6*K6</f>
        <v>58320</v>
      </c>
      <c r="R6" s="11" t="s">
        <v>44</v>
      </c>
    </row>
    <row r="7" spans="1:18" ht="25.5" x14ac:dyDescent="0.25">
      <c r="A7" s="7" t="s">
        <v>16</v>
      </c>
      <c r="B7" s="7" t="s">
        <v>14</v>
      </c>
      <c r="C7" s="12" t="s">
        <v>32</v>
      </c>
      <c r="D7" s="13" t="s">
        <v>34</v>
      </c>
      <c r="E7" s="13" t="s">
        <v>34</v>
      </c>
      <c r="F7" s="10" t="s">
        <v>17</v>
      </c>
      <c r="G7" s="11" t="s">
        <v>21</v>
      </c>
      <c r="H7" s="7" t="s">
        <v>26</v>
      </c>
      <c r="I7" s="11" t="s">
        <v>7</v>
      </c>
      <c r="J7" s="7" t="s">
        <v>39</v>
      </c>
      <c r="K7" s="7">
        <v>5</v>
      </c>
      <c r="L7" s="7">
        <v>36</v>
      </c>
      <c r="M7" s="7">
        <v>24</v>
      </c>
      <c r="N7" s="7">
        <f t="shared" si="0"/>
        <v>864</v>
      </c>
      <c r="O7" s="7">
        <v>15</v>
      </c>
      <c r="P7" s="7">
        <f t="shared" si="1"/>
        <v>12960</v>
      </c>
      <c r="Q7" s="4">
        <f>1.01*P7*K7</f>
        <v>65448</v>
      </c>
      <c r="R7" s="11" t="s">
        <v>45</v>
      </c>
    </row>
    <row r="8" spans="1:18" ht="25.5" x14ac:dyDescent="0.25">
      <c r="A8" s="7" t="s">
        <v>16</v>
      </c>
      <c r="B8" s="7" t="s">
        <v>14</v>
      </c>
      <c r="C8" s="12" t="s">
        <v>33</v>
      </c>
      <c r="D8" s="13" t="s">
        <v>34</v>
      </c>
      <c r="E8" s="13" t="s">
        <v>34</v>
      </c>
      <c r="F8" s="10" t="s">
        <v>17</v>
      </c>
      <c r="G8" s="11" t="s">
        <v>21</v>
      </c>
      <c r="H8" s="7" t="s">
        <v>26</v>
      </c>
      <c r="I8" s="11" t="s">
        <v>7</v>
      </c>
      <c r="J8" s="7" t="s">
        <v>40</v>
      </c>
      <c r="K8" s="7">
        <v>5</v>
      </c>
      <c r="L8" s="7">
        <v>36</v>
      </c>
      <c r="M8" s="7">
        <v>24</v>
      </c>
      <c r="N8" s="7">
        <f t="shared" si="0"/>
        <v>864</v>
      </c>
      <c r="O8" s="7">
        <v>15</v>
      </c>
      <c r="P8" s="7">
        <f t="shared" si="1"/>
        <v>12960</v>
      </c>
      <c r="Q8" s="4">
        <f t="shared" si="2"/>
        <v>77760</v>
      </c>
      <c r="R8" s="11" t="s">
        <v>46</v>
      </c>
    </row>
  </sheetData>
  <autoFilter ref="A1:R1"/>
  <phoneticPr fontId="5" type="noConversion"/>
  <hyperlinks>
    <hyperlink ref="E2" r:id="rId1" display="Карта"/>
    <hyperlink ref="D2" r:id="rId2" display="Фото"/>
    <hyperlink ref="D3" r:id="rId3"/>
    <hyperlink ref="D4" r:id="rId4"/>
    <hyperlink ref="D5" r:id="rId5"/>
    <hyperlink ref="D6" r:id="rId6"/>
    <hyperlink ref="D7" r:id="rId7"/>
    <hyperlink ref="D8" r:id="rId8"/>
    <hyperlink ref="E3" r:id="rId9"/>
    <hyperlink ref="E4" r:id="rId10"/>
    <hyperlink ref="E5" r:id="rId11"/>
    <hyperlink ref="E6" r:id="rId12"/>
    <hyperlink ref="E7" r:id="rId13"/>
    <hyperlink ref="E8" r:id="rId14"/>
  </hyperlinks>
  <pageMargins left="0.7" right="0.7" top="0.75" bottom="0.75" header="0.3" footer="0.3"/>
  <pageSetup paperSize="9" orientation="portrait" horizontalDpi="300" verticalDpi="30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2026-03-21T15:34:55Z</dcterms:modified>
</cp:coreProperties>
</file>